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82300sv006\a0_kyouyuu\zz 西部局サーバー：農村保全担当（美馬）\031 農村保全担当（美馬）\■seibiバックアップ\R6\02_工事\05_中岩倉\Ｒ６馬耕　長寿命化　中岩倉　揚水機場補修工事（担い手確保型）\01_当初\16_ＰＰＩ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工事費内訳書!$A$1:$G$73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工事費内訳書!$G$73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工事費内訳書!$I$73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20"/>
  <c r="G21"/>
  <c r="G22"/>
  <c r="G27"/>
  <c r="G32"/>
  <c r="G33"/>
  <c r="G38"/>
  <c r="G43"/>
  <c r="G46"/>
  <c r="G48"/>
  <c r="G49"/>
  <c r="G54"/>
  <c r="G55"/>
  <c r="G57"/>
  <c r="G58"/>
  <c r="G60"/>
  <c r="G61"/>
  <c r="G62"/>
  <c r="G68"/>
  <c r="G69"/>
  <c r="G70"/>
  <c r="G72"/>
  <c r="G73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<sst xmlns="http://schemas.openxmlformats.org/spreadsheetml/2006/main">
  <si>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</si>
  <si>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</si>
  <si>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</si>
  <si>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</si>
  <si>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</si>
  <si>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Ｒ６馬耕　長寿命化　中岩倉　揚水機場補修工事（担い手確保型）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</si>
  <si>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</si>
  <si>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</si>
  <si>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</si>
  <si>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</si>
  <si>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</si>
  <si>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</si>
  <si>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</si>
  <si>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</si>
  <si>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</si>
  <si>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</si>
  <si>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用排水機修繕工
_x000d_</t>
  </si>
  <si>
    <t>機器単体費
_x000d_</t>
  </si>
  <si>
    <t>１号主ポンプ本体
_x000d_</t>
  </si>
  <si>
    <t>１号主ポンプ盤
_x000d_</t>
  </si>
  <si>
    <t>１号電動仕切弁
_x000d_</t>
  </si>
  <si>
    <t>１号逆止弁
_x000d_</t>
  </si>
  <si>
    <t>据付工事原価
_x000d_</t>
  </si>
  <si>
    <t>直接工事費
_x000d_</t>
  </si>
  <si>
    <t>輸送費
_x000d_</t>
  </si>
  <si>
    <t>機器輸送費
_x000d_</t>
  </si>
  <si>
    <t>１号主ポンプ本体輸送
_x000d_</t>
  </si>
  <si>
    <t>１号主ポンプ盤輸送
_x000d_</t>
  </si>
  <si>
    <t>１号電動仕切弁輸送
_x000d_</t>
  </si>
  <si>
    <t>１号逆止弁輸送
_x000d_</t>
  </si>
  <si>
    <t>既設処分品輸送費
_x000d_</t>
  </si>
  <si>
    <t>既設１号主ポンプ本体輸送
_x000d_</t>
  </si>
  <si>
    <t>既設１号主ポンプ盤輸送
_x000d_</t>
  </si>
  <si>
    <t>既設１号電動仕切弁輸送
_x000d_</t>
  </si>
  <si>
    <t>既設１号逆止弁輸送
_x000d_</t>
  </si>
  <si>
    <t>既設設備撤去工
_x000d_</t>
  </si>
  <si>
    <t>１号主ポンプ本体撤去
_x000d_</t>
  </si>
  <si>
    <t>１号主ポンプ盤撤去
_x000d_</t>
  </si>
  <si>
    <t>１号電動仕切弁撤去
_x000d_</t>
  </si>
  <si>
    <t>１号逆止弁撤去
_x000d_</t>
  </si>
  <si>
    <t>用排水機設備据付工
_x000d_</t>
  </si>
  <si>
    <t>１号主ポンプ本体据付
_x000d_</t>
  </si>
  <si>
    <t>１号主ポンプ盤据付
_x000d_</t>
  </si>
  <si>
    <t>１号電動仕切弁据付
_x000d_</t>
  </si>
  <si>
    <t>１号逆止弁据付
_x000d_</t>
  </si>
  <si>
    <t>基礎工
_x000d_</t>
  </si>
  <si>
    <t>１号主ポンプ本体基礎
_x000d_</t>
  </si>
  <si>
    <t>１号電動仕切弁・逆止弁基礎
_x000d_</t>
  </si>
  <si>
    <t>直接経費
_x000d_</t>
  </si>
  <si>
    <t>機械経費
_x000d_</t>
  </si>
  <si>
    <t>試運転調整工
_x000d_</t>
  </si>
  <si>
    <t>１号主ポンプ本体試運転調整
_x000d_</t>
  </si>
  <si>
    <t>１号主ポンプ盤試運転調整
_x000d_</t>
  </si>
  <si>
    <t>１号電動仕切弁試運転調整
_x000d_</t>
  </si>
  <si>
    <t>１号逆止弁試運転調整
_x000d_</t>
  </si>
  <si>
    <t>仮設工
_x000d_</t>
  </si>
  <si>
    <t>進入路設置・撤去
_x000d_</t>
  </si>
  <si>
    <t>間接工事費
_x000d_</t>
  </si>
  <si>
    <t>共通仮設費
_x000d_</t>
  </si>
  <si>
    <t>共通仮設費（率計上分）
_x000d_</t>
  </si>
  <si>
    <t>運搬費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</si>
  <si>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</si>
  <si>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</si>
  <si>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</si>
  <si>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</si>
  <si>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</si>
  <si>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既設品処分費（スクラップ）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</si>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</sst>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+G11+G19+G66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15" t="s">
        <v>22</v>
      </c>
      <c r="B19" s="16"/>
      <c r="C19" s="16"/>
      <c r="D19" s="17"/>
      <c r="E19" s="18" t="s">
        <v>13</v>
      </c>
      <c r="F19" s="19">
        <v>1</v>
      </c>
      <c r="G19" s="20">
        <f>+G20+G57</f>
        <v>0</v>
      </c>
      <c r="H19" s="21"/>
      <c r="I19" s="22">
        <v>10</v>
      </c>
      <c r="J19" s="22"/>
    </row>
    <row r="20" ht="42" customHeight="1">
      <c r="A20" s="15" t="s">
        <v>23</v>
      </c>
      <c r="B20" s="16"/>
      <c r="C20" s="16"/>
      <c r="D20" s="17"/>
      <c r="E20" s="18" t="s">
        <v>13</v>
      </c>
      <c r="F20" s="19">
        <v>1</v>
      </c>
      <c r="G20" s="20">
        <f>+G21+G32+G48+G54</f>
        <v>0</v>
      </c>
      <c r="H20" s="21"/>
      <c r="I20" s="22">
        <v>11</v>
      </c>
      <c r="J20" s="22">
        <v>20</v>
      </c>
    </row>
    <row r="21" ht="42" customHeight="1">
      <c r="A21" s="23"/>
      <c r="B21" s="16" t="s">
        <v>24</v>
      </c>
      <c r="C21" s="16"/>
      <c r="D21" s="17"/>
      <c r="E21" s="18" t="s">
        <v>13</v>
      </c>
      <c r="F21" s="19">
        <v>1</v>
      </c>
      <c r="G21" s="20">
        <f>+G22+G27</f>
        <v>0</v>
      </c>
      <c r="H21" s="21"/>
      <c r="I21" s="22">
        <v>12</v>
      </c>
      <c r="J21" s="22">
        <v>2</v>
      </c>
    </row>
    <row r="22" ht="42" customHeight="1">
      <c r="A22" s="23"/>
      <c r="B22" s="24"/>
      <c r="C22" s="16" t="s">
        <v>25</v>
      </c>
      <c r="D22" s="17"/>
      <c r="E22" s="18" t="s">
        <v>13</v>
      </c>
      <c r="F22" s="19">
        <v>1</v>
      </c>
      <c r="G22" s="20">
        <f>+G23+G24+G25+G26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26</v>
      </c>
      <c r="E23" s="18" t="s">
        <v>13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27</v>
      </c>
      <c r="E24" s="18" t="s">
        <v>13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28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29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16" t="s">
        <v>30</v>
      </c>
      <c r="D27" s="17"/>
      <c r="E27" s="18" t="s">
        <v>13</v>
      </c>
      <c r="F27" s="19">
        <v>1</v>
      </c>
      <c r="G27" s="20">
        <f>+G28+G29+G30+G31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31</v>
      </c>
      <c r="E28" s="18" t="s">
        <v>13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34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16" t="s">
        <v>16</v>
      </c>
      <c r="C32" s="16"/>
      <c r="D32" s="17"/>
      <c r="E32" s="18" t="s">
        <v>13</v>
      </c>
      <c r="F32" s="19">
        <v>1</v>
      </c>
      <c r="G32" s="20">
        <f>+G33+G38+G43+G46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35</v>
      </c>
      <c r="D33" s="17"/>
      <c r="E33" s="18" t="s">
        <v>13</v>
      </c>
      <c r="F33" s="19">
        <v>1</v>
      </c>
      <c r="G33" s="20">
        <f>+G34+G35+G36+G37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36</v>
      </c>
      <c r="E34" s="18" t="s">
        <v>13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37</v>
      </c>
      <c r="E35" s="18" t="s">
        <v>13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38</v>
      </c>
      <c r="E36" s="18" t="s">
        <v>13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39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16" t="s">
        <v>40</v>
      </c>
      <c r="D38" s="17"/>
      <c r="E38" s="18" t="s">
        <v>13</v>
      </c>
      <c r="F38" s="19">
        <v>1</v>
      </c>
      <c r="G38" s="20">
        <f>+G39+G40+G41+G42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41</v>
      </c>
      <c r="E39" s="18" t="s">
        <v>13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42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43</v>
      </c>
      <c r="E41" s="18" t="s">
        <v>13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44</v>
      </c>
      <c r="E42" s="18" t="s">
        <v>13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16" t="s">
        <v>45</v>
      </c>
      <c r="D43" s="17"/>
      <c r="E43" s="18" t="s">
        <v>13</v>
      </c>
      <c r="F43" s="19">
        <v>1</v>
      </c>
      <c r="G43" s="20">
        <f>+G44+G45</f>
        <v>0</v>
      </c>
      <c r="H43" s="21"/>
      <c r="I43" s="22">
        <v>34</v>
      </c>
      <c r="J43" s="22">
        <v>3</v>
      </c>
    </row>
    <row r="44" ht="42" customHeight="1">
      <c r="A44" s="23"/>
      <c r="B44" s="24"/>
      <c r="C44" s="24"/>
      <c r="D44" s="25" t="s">
        <v>46</v>
      </c>
      <c r="E44" s="18" t="s">
        <v>13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47</v>
      </c>
      <c r="E45" s="18" t="s">
        <v>13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16" t="s">
        <v>48</v>
      </c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49</v>
      </c>
      <c r="E47" s="18" t="s">
        <v>13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16" t="s">
        <v>50</v>
      </c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</v>
      </c>
    </row>
    <row r="49" ht="42" customHeight="1">
      <c r="A49" s="23"/>
      <c r="B49" s="24"/>
      <c r="C49" s="16" t="s">
        <v>50</v>
      </c>
      <c r="D49" s="17"/>
      <c r="E49" s="18" t="s">
        <v>13</v>
      </c>
      <c r="F49" s="19">
        <v>1</v>
      </c>
      <c r="G49" s="20">
        <f>+G50+G51+G52+G53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51</v>
      </c>
      <c r="E50" s="18" t="s">
        <v>13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52</v>
      </c>
      <c r="E51" s="18" t="s">
        <v>13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53</v>
      </c>
      <c r="E52" s="18" t="s">
        <v>13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54</v>
      </c>
      <c r="E53" s="18" t="s">
        <v>13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16" t="s">
        <v>55</v>
      </c>
      <c r="C54" s="16"/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2</v>
      </c>
    </row>
    <row r="55" ht="42" customHeight="1">
      <c r="A55" s="23"/>
      <c r="B55" s="24"/>
      <c r="C55" s="16" t="s">
        <v>55</v>
      </c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>
        <v>3</v>
      </c>
    </row>
    <row r="56" ht="42" customHeight="1">
      <c r="A56" s="23"/>
      <c r="B56" s="24"/>
      <c r="C56" s="24"/>
      <c r="D56" s="25" t="s">
        <v>56</v>
      </c>
      <c r="E56" s="18" t="s">
        <v>13</v>
      </c>
      <c r="F56" s="19">
        <v>1</v>
      </c>
      <c r="G56" s="26"/>
      <c r="H56" s="21"/>
      <c r="I56" s="22">
        <v>47</v>
      </c>
      <c r="J56" s="22">
        <v>4</v>
      </c>
    </row>
    <row r="57" ht="42" customHeight="1">
      <c r="A57" s="15" t="s">
        <v>57</v>
      </c>
      <c r="B57" s="16"/>
      <c r="C57" s="16"/>
      <c r="D57" s="17"/>
      <c r="E57" s="18" t="s">
        <v>13</v>
      </c>
      <c r="F57" s="19">
        <v>1</v>
      </c>
      <c r="G57" s="20">
        <f>+G58+G64+G65</f>
        <v>0</v>
      </c>
      <c r="H57" s="21"/>
      <c r="I57" s="22">
        <v>48</v>
      </c>
      <c r="J57" s="22"/>
    </row>
    <row r="58" ht="42" customHeight="1">
      <c r="A58" s="15" t="s">
        <v>58</v>
      </c>
      <c r="B58" s="16"/>
      <c r="C58" s="16"/>
      <c r="D58" s="17"/>
      <c r="E58" s="18" t="s">
        <v>13</v>
      </c>
      <c r="F58" s="19">
        <v>1</v>
      </c>
      <c r="G58" s="20">
        <f>+G59+G60</f>
        <v>0</v>
      </c>
      <c r="H58" s="21"/>
      <c r="I58" s="22">
        <v>49</v>
      </c>
      <c r="J58" s="22">
        <v>200</v>
      </c>
    </row>
    <row r="59" ht="42" customHeight="1">
      <c r="A59" s="15" t="s">
        <v>59</v>
      </c>
      <c r="B59" s="16"/>
      <c r="C59" s="16"/>
      <c r="D59" s="17"/>
      <c r="E59" s="18" t="s">
        <v>13</v>
      </c>
      <c r="F59" s="19">
        <v>1</v>
      </c>
      <c r="G59" s="26"/>
      <c r="H59" s="21"/>
      <c r="I59" s="22">
        <v>50</v>
      </c>
      <c r="J59" s="22"/>
    </row>
    <row r="60" ht="42" customHeight="1">
      <c r="A60" s="15" t="s">
        <v>60</v>
      </c>
      <c r="B60" s="16"/>
      <c r="C60" s="16"/>
      <c r="D60" s="17"/>
      <c r="E60" s="18" t="s">
        <v>13</v>
      </c>
      <c r="F60" s="19">
        <v>1</v>
      </c>
      <c r="G60" s="20">
        <f>+G61</f>
        <v>0</v>
      </c>
      <c r="H60" s="21"/>
      <c r="I60" s="22">
        <v>51</v>
      </c>
      <c r="J60" s="22">
        <v>1</v>
      </c>
    </row>
    <row r="61" ht="42" customHeight="1">
      <c r="A61" s="23"/>
      <c r="B61" s="16" t="s">
        <v>60</v>
      </c>
      <c r="C61" s="16"/>
      <c r="D61" s="17"/>
      <c r="E61" s="18" t="s">
        <v>13</v>
      </c>
      <c r="F61" s="19">
        <v>1</v>
      </c>
      <c r="G61" s="20">
        <f>+G62</f>
        <v>0</v>
      </c>
      <c r="H61" s="21"/>
      <c r="I61" s="22">
        <v>52</v>
      </c>
      <c r="J61" s="22">
        <v>2</v>
      </c>
    </row>
    <row r="62" ht="42" customHeight="1">
      <c r="A62" s="23"/>
      <c r="B62" s="24"/>
      <c r="C62" s="16" t="s">
        <v>60</v>
      </c>
      <c r="D62" s="17"/>
      <c r="E62" s="18" t="s">
        <v>13</v>
      </c>
      <c r="F62" s="19">
        <v>1</v>
      </c>
      <c r="G62" s="20">
        <f>+G63</f>
        <v>0</v>
      </c>
      <c r="H62" s="21"/>
      <c r="I62" s="22">
        <v>53</v>
      </c>
      <c r="J62" s="22">
        <v>3</v>
      </c>
    </row>
    <row r="63" ht="42" customHeight="1">
      <c r="A63" s="23"/>
      <c r="B63" s="24"/>
      <c r="C63" s="24"/>
      <c r="D63" s="25" t="s">
        <v>60</v>
      </c>
      <c r="E63" s="18" t="s">
        <v>13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15" t="s">
        <v>61</v>
      </c>
      <c r="B64" s="16"/>
      <c r="C64" s="16"/>
      <c r="D64" s="17"/>
      <c r="E64" s="18" t="s">
        <v>13</v>
      </c>
      <c r="F64" s="19">
        <v>1</v>
      </c>
      <c r="G64" s="26"/>
      <c r="H64" s="21"/>
      <c r="I64" s="22">
        <v>55</v>
      </c>
      <c r="J64" s="22">
        <v>210</v>
      </c>
    </row>
    <row r="65" ht="42" customHeight="1">
      <c r="A65" s="15" t="s">
        <v>62</v>
      </c>
      <c r="B65" s="16"/>
      <c r="C65" s="16"/>
      <c r="D65" s="17"/>
      <c r="E65" s="18" t="s">
        <v>13</v>
      </c>
      <c r="F65" s="19">
        <v>1</v>
      </c>
      <c r="G65" s="26"/>
      <c r="H65" s="21"/>
      <c r="I65" s="22">
        <v>56</v>
      </c>
      <c r="J65" s="22"/>
    </row>
    <row r="66" ht="42" customHeight="1">
      <c r="A66" s="15" t="s">
        <v>63</v>
      </c>
      <c r="B66" s="16"/>
      <c r="C66" s="16"/>
      <c r="D66" s="17"/>
      <c r="E66" s="18" t="s">
        <v>13</v>
      </c>
      <c r="F66" s="19">
        <v>1</v>
      </c>
      <c r="G66" s="26"/>
      <c r="H66" s="21"/>
      <c r="I66" s="22">
        <v>57</v>
      </c>
      <c r="J66" s="22"/>
    </row>
    <row r="67" ht="42" customHeight="1">
      <c r="A67" s="15" t="s">
        <v>64</v>
      </c>
      <c r="B67" s="16"/>
      <c r="C67" s="16"/>
      <c r="D67" s="17"/>
      <c r="E67" s="18" t="s">
        <v>13</v>
      </c>
      <c r="F67" s="19">
        <v>1</v>
      </c>
      <c r="G67" s="26"/>
      <c r="H67" s="21"/>
      <c r="I67" s="22">
        <v>58</v>
      </c>
      <c r="J67" s="22">
        <v>220</v>
      </c>
    </row>
    <row r="68" ht="42" customHeight="1">
      <c r="A68" s="15" t="s">
        <v>65</v>
      </c>
      <c r="B68" s="16"/>
      <c r="C68" s="16"/>
      <c r="D68" s="17"/>
      <c r="E68" s="18" t="s">
        <v>13</v>
      </c>
      <c r="F68" s="19">
        <v>1</v>
      </c>
      <c r="G68" s="20">
        <f>+G69</f>
        <v>0</v>
      </c>
      <c r="H68" s="21"/>
      <c r="I68" s="22">
        <v>59</v>
      </c>
      <c r="J68" s="22">
        <v>1</v>
      </c>
    </row>
    <row r="69" ht="42" customHeight="1">
      <c r="A69" s="23"/>
      <c r="B69" s="16" t="s">
        <v>66</v>
      </c>
      <c r="C69" s="16"/>
      <c r="D69" s="17"/>
      <c r="E69" s="18" t="s">
        <v>13</v>
      </c>
      <c r="F69" s="19">
        <v>1</v>
      </c>
      <c r="G69" s="20">
        <f>+G70</f>
        <v>0</v>
      </c>
      <c r="H69" s="21"/>
      <c r="I69" s="22">
        <v>60</v>
      </c>
      <c r="J69" s="22">
        <v>2</v>
      </c>
    </row>
    <row r="70" ht="42" customHeight="1">
      <c r="A70" s="23"/>
      <c r="B70" s="24"/>
      <c r="C70" s="16" t="s">
        <v>66</v>
      </c>
      <c r="D70" s="17"/>
      <c r="E70" s="18" t="s">
        <v>13</v>
      </c>
      <c r="F70" s="19">
        <v>1</v>
      </c>
      <c r="G70" s="20">
        <f>+G71</f>
        <v>0</v>
      </c>
      <c r="H70" s="21"/>
      <c r="I70" s="22">
        <v>61</v>
      </c>
      <c r="J70" s="22">
        <v>3</v>
      </c>
    </row>
    <row r="71" ht="42" customHeight="1">
      <c r="A71" s="23"/>
      <c r="B71" s="24"/>
      <c r="C71" s="24"/>
      <c r="D71" s="25" t="s">
        <v>66</v>
      </c>
      <c r="E71" s="18" t="s">
        <v>13</v>
      </c>
      <c r="F71" s="19">
        <v>1</v>
      </c>
      <c r="G71" s="26"/>
      <c r="H71" s="21"/>
      <c r="I71" s="22">
        <v>62</v>
      </c>
      <c r="J71" s="22">
        <v>4</v>
      </c>
    </row>
    <row r="72" ht="42" customHeight="1">
      <c r="A72" s="15" t="s">
        <v>67</v>
      </c>
      <c r="B72" s="16"/>
      <c r="C72" s="16"/>
      <c r="D72" s="17"/>
      <c r="E72" s="18" t="s">
        <v>13</v>
      </c>
      <c r="F72" s="19">
        <v>1</v>
      </c>
      <c r="G72" s="20">
        <f>+G10+G67+G68</f>
        <v>0</v>
      </c>
      <c r="H72" s="21"/>
      <c r="I72" s="22">
        <v>63</v>
      </c>
      <c r="J72" s="22">
        <v>30</v>
      </c>
    </row>
    <row r="73" ht="42" customHeight="1">
      <c r="A73" s="27" t="s">
        <v>68</v>
      </c>
      <c r="B73" s="28"/>
      <c r="C73" s="28"/>
      <c r="D73" s="29"/>
      <c r="E73" s="30" t="s">
        <v>69</v>
      </c>
      <c r="F73" s="31" t="s">
        <v>69</v>
      </c>
      <c r="G73" s="32">
        <f>G72</f>
        <v>0</v>
      </c>
      <c r="I73" s="33">
        <v>64</v>
      </c>
      <c r="J73" s="33">
        <v>90</v>
      </c>
    </row>
    <row r="74" ht="42" customHeight="1"/>
    <row r="75" ht="42" customHeight="1"/>
    <row r="76" ht="13.2"/>
    <row r="77" ht="13.2"/>
    <row r="78" ht="13.2"/>
    <row r="79" ht="13.2"/>
    <row r="84" ht="13.2"/>
    <row r="85" ht="13.2"/>
    <row r="86" ht="13.2"/>
  </sheetData>
  <sheetProtection sheet="1" objects="1" scenarios="1" spinCount="100000" saltValue="Vo3WwB8Ypznl8IUrC8C0LX9jZ1UPFN1xND2Zt4VCbapJyvptblautOv02r/RkHUhGA+l3qMDIw8P1B9q1jTnmQ==" hashValue="C8xOiKFsmrtQFPA7j1HrxJ/6+B+tAKMbaf57wt3CvGHd32nrx3A/iUKSCFpiaGNHCu0ts3z203PXapopNelxvA==" algorithmName="SHA-512" password="FD80"/>
  <mergeCells count="40">
    <mergeCell ref="A73:D7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9:D19"/>
    <mergeCell ref="A20:D20"/>
    <mergeCell ref="B21:D21"/>
    <mergeCell ref="C22:D22"/>
    <mergeCell ref="C27:D27"/>
    <mergeCell ref="B32:D32"/>
    <mergeCell ref="C33:D33"/>
    <mergeCell ref="C38:D38"/>
    <mergeCell ref="C43:D43"/>
    <mergeCell ref="C46:D46"/>
    <mergeCell ref="B48:D48"/>
    <mergeCell ref="C49:D49"/>
    <mergeCell ref="B54:D54"/>
    <mergeCell ref="C55:D55"/>
    <mergeCell ref="A57:D57"/>
    <mergeCell ref="A58:D58"/>
    <mergeCell ref="A59:D59"/>
    <mergeCell ref="A60:D60"/>
    <mergeCell ref="B61:D61"/>
    <mergeCell ref="C62:D62"/>
    <mergeCell ref="A64:D64"/>
    <mergeCell ref="A65:D65"/>
    <mergeCell ref="A66:D66"/>
    <mergeCell ref="A67:D67"/>
    <mergeCell ref="A68:D68"/>
    <mergeCell ref="B69:D69"/>
    <mergeCell ref="C70:D70"/>
    <mergeCell ref="A72:D7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kajiwara yasumasa</cp:lastModifiedBy>
  <cp:lastPrinted>2020-10-12T05:07:54Z</cp:lastPrinted>
  <dcterms:created xsi:type="dcterms:W3CDTF">2014-01-09T08:55:00Z</dcterms:created>
  <dcterms:modified xsi:type="dcterms:W3CDTF">2024-10-29T05:16:10Z</dcterms:modified>
</cp:coreProperties>
</file>